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<sst xmlns="http://schemas.openxmlformats.org/spreadsheetml/2006/main" count="77" uniqueCount="56">
  <si>
    <t>附件1</t>
  </si>
  <si>
    <t>2022年度预算项目绩效运行监控分析表</t>
  </si>
  <si>
    <t>单位名称</t>
  </si>
  <si>
    <t>项目名称</t>
  </si>
  <si>
    <t>2022年预算金额（万元）</t>
  </si>
  <si>
    <t>1-8月预算执行情况（万元）</t>
  </si>
  <si>
    <t>全年预计执行完成情况（万元）</t>
  </si>
  <si>
    <t>备注</t>
  </si>
  <si>
    <t>合计</t>
  </si>
  <si>
    <t>上年结转结余</t>
  </si>
  <si>
    <t>清理盘活安排金额</t>
  </si>
  <si>
    <t>年初预算安排金额</t>
  </si>
  <si>
    <t>年中追加预算</t>
  </si>
  <si>
    <t>上年结转结余金额</t>
  </si>
  <si>
    <t>年中追加预算金额</t>
  </si>
  <si>
    <t>执行率（%）</t>
  </si>
  <si>
    <t>金额</t>
  </si>
  <si>
    <t>资金来源（本级安排/上级补助）</t>
  </si>
  <si>
    <t>文号</t>
  </si>
  <si>
    <t>时间</t>
  </si>
  <si>
    <t>2
2=3+5+6+7</t>
  </si>
  <si>
    <t>11
11=12+13+14+15+16</t>
  </si>
  <si>
    <t>16
16=11/2*100</t>
  </si>
  <si>
    <t>17
17=18+19+20+21</t>
  </si>
  <si>
    <t>泸县退役军人事务局</t>
  </si>
  <si>
    <t>义务兵优待金</t>
  </si>
  <si>
    <t>市级、县本级</t>
  </si>
  <si>
    <t>泸县财社【2022】2303号、0162号、207号、28-1号。</t>
  </si>
  <si>
    <t>2022年1-8月</t>
  </si>
  <si>
    <t>大学生入伍一次性奖励金和补助金</t>
  </si>
  <si>
    <t>泸县财社【2022】205号、5号。</t>
  </si>
  <si>
    <t>2022年6-7月</t>
  </si>
  <si>
    <t>烈士纪念设施管理维护</t>
  </si>
  <si>
    <t>泸县财社[2022]195号</t>
  </si>
  <si>
    <t>其他优抚支出</t>
  </si>
  <si>
    <t>上级、县本级</t>
  </si>
  <si>
    <t>泸县财社【2022】2305号、142号、48号、52号、9号、177号、108、56号。</t>
  </si>
  <si>
    <t>优抚对象医疗保障经费</t>
  </si>
  <si>
    <t>上级</t>
  </si>
  <si>
    <t>泸县财社【2022】10号、14号、225-1号、225-2号、47号。</t>
  </si>
  <si>
    <t>2022年1-7月</t>
  </si>
  <si>
    <t>退役士兵自主就业一次性地方补经费</t>
  </si>
  <si>
    <t>泸县财社【2022】2号、46号、117号。</t>
  </si>
  <si>
    <t>2022年1-3月</t>
  </si>
  <si>
    <t>军队移交政府的离退休人员安置</t>
  </si>
  <si>
    <t>泸县财社【2022】144号、54号、11号。</t>
  </si>
  <si>
    <t>军队移交政府离退休干部管理机构</t>
  </si>
  <si>
    <t>泸县财社[2022]53号</t>
  </si>
  <si>
    <t>企业军转干生活补助</t>
  </si>
  <si>
    <t>泸县财社【2022】2305号、202号、43号、94号、95号。</t>
  </si>
  <si>
    <t>2022年1-6月</t>
  </si>
  <si>
    <t>困难退役军人关爱帮扶基金</t>
  </si>
  <si>
    <t>泸县财社【2022】221号、55号。</t>
  </si>
  <si>
    <t>拥军优属</t>
  </si>
  <si>
    <t>本级</t>
  </si>
  <si>
    <t>泸县财社【2022】226号、7号、9号。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</si>
</sst>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6"/>
      <name val="方正小标宋_GBK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right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left" vertical="center" wrapText="1"/>
    </xf>
    <xf numFmtId="5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tabSelected="1" topLeftCell="A12" workbookViewId="0">
      <selection activeCell="A2" sqref="A2:W2"/>
    </sheetView>
  </sheetViews>
  <sheetFormatPr defaultColWidth="16" defaultRowHeight="24" customHeight="1"/>
  <cols>
    <col min="1" max="1" width="10.8916666666667" style="1" customWidth="1"/>
    <col min="2" max="2" width="15.3583333333333" style="1" customWidth="1"/>
    <col min="3" max="3" width="13.2083333333333" style="1" customWidth="1"/>
    <col min="4" max="4" width="10.8833333333333" style="1" customWidth="1"/>
    <col min="5" max="5" width="10.175" style="1" customWidth="1"/>
    <col min="6" max="6" width="9.28333333333333" style="1" customWidth="1"/>
    <col min="7" max="7" width="13.025" style="1" customWidth="1"/>
    <col min="8" max="8" width="13.0333333333333" style="1" customWidth="1"/>
    <col min="9" max="9" width="15.35" style="1" customWidth="1"/>
    <col min="10" max="10" width="18.2083333333333" style="1" customWidth="1"/>
    <col min="11" max="11" width="17.6833333333333" style="1" customWidth="1"/>
    <col min="12" max="12" width="13.575" style="1" customWidth="1"/>
    <col min="13" max="13" width="11.25" style="1" customWidth="1"/>
    <col min="14" max="14" width="10.35" style="1" customWidth="1"/>
    <col min="15" max="15" width="11.075" style="1" customWidth="1"/>
    <col min="16" max="16" width="11.9666666666667" style="1" customWidth="1"/>
    <col min="17" max="17" width="11.6083333333333" style="1" customWidth="1"/>
    <col min="18" max="18" width="13.0416666666667" style="1" customWidth="1"/>
    <col min="19" max="19" width="11.075" style="1" customWidth="1"/>
    <col min="20" max="20" width="9.81666666666667" style="1" customWidth="1"/>
    <col min="21" max="21" width="12.325" style="1" customWidth="1"/>
    <col min="22" max="22" width="13.9333333333333" style="1" customWidth="1"/>
    <col min="23" max="23" width="10.5333333333333" style="1" customWidth="1"/>
    <col min="24" max="256" width="21.25" style="1" customWidth="1"/>
    <col min="257" max="16384" width="16" style="1"/>
  </cols>
  <sheetData>
    <row r="1" s="1" customFormat="1" customHeight="1" spans="1:1">
      <c r="A1" s="4" t="s">
        <v>0</v>
      </c>
    </row>
    <row r="2" s="1" customFormat="1" customHeight="1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1" customFormat="1" customHeight="1" spans="7:18">
      <c r="G3" s="6"/>
      <c r="H3" s="6"/>
      <c r="I3" s="6"/>
      <c r="J3" s="6"/>
      <c r="R3" s="6"/>
    </row>
    <row r="4" s="2" customFormat="1" customHeight="1" spans="1:23">
      <c r="A4" s="7" t="s">
        <v>2</v>
      </c>
      <c r="B4" s="7" t="s">
        <v>3</v>
      </c>
      <c r="C4" s="7" t="s">
        <v>4</v>
      </c>
      <c r="D4" s="7"/>
      <c r="E4" s="7"/>
      <c r="F4" s="7"/>
      <c r="G4" s="7"/>
      <c r="H4" s="7"/>
      <c r="I4" s="7"/>
      <c r="J4" s="7"/>
      <c r="K4" s="7"/>
      <c r="L4" s="7" t="s">
        <v>5</v>
      </c>
      <c r="M4" s="7"/>
      <c r="N4" s="7"/>
      <c r="O4" s="7"/>
      <c r="P4" s="7"/>
      <c r="Q4" s="7"/>
      <c r="R4" s="7" t="s">
        <v>6</v>
      </c>
      <c r="S4" s="7"/>
      <c r="T4" s="7"/>
      <c r="U4" s="7"/>
      <c r="V4" s="7"/>
      <c r="W4" s="7" t="s">
        <v>7</v>
      </c>
    </row>
    <row r="5" s="2" customFormat="1" customHeight="1" spans="1:23">
      <c r="A5" s="7"/>
      <c r="B5" s="7"/>
      <c r="C5" s="7" t="s">
        <v>8</v>
      </c>
      <c r="D5" s="7" t="s">
        <v>9</v>
      </c>
      <c r="E5" s="7"/>
      <c r="F5" s="7" t="s">
        <v>10</v>
      </c>
      <c r="G5" s="7" t="s">
        <v>11</v>
      </c>
      <c r="H5" s="7" t="s">
        <v>12</v>
      </c>
      <c r="I5" s="7"/>
      <c r="J5" s="7"/>
      <c r="K5" s="7"/>
      <c r="L5" s="7" t="s">
        <v>8</v>
      </c>
      <c r="M5" s="7" t="s">
        <v>13</v>
      </c>
      <c r="N5" s="7" t="s">
        <v>10</v>
      </c>
      <c r="O5" s="7" t="s">
        <v>11</v>
      </c>
      <c r="P5" s="7" t="s">
        <v>14</v>
      </c>
      <c r="Q5" s="7" t="s">
        <v>15</v>
      </c>
      <c r="R5" s="7" t="s">
        <v>8</v>
      </c>
      <c r="S5" s="7" t="s">
        <v>13</v>
      </c>
      <c r="T5" s="7" t="s">
        <v>10</v>
      </c>
      <c r="U5" s="7" t="s">
        <v>11</v>
      </c>
      <c r="V5" s="7" t="s">
        <v>14</v>
      </c>
      <c r="W5" s="7"/>
    </row>
    <row r="6" s="2" customFormat="1" ht="94" customHeight="1" spans="1:23">
      <c r="A6" s="7"/>
      <c r="B6" s="7"/>
      <c r="C6" s="7"/>
      <c r="D6" s="7" t="s">
        <v>16</v>
      </c>
      <c r="E6" s="7" t="s">
        <v>17</v>
      </c>
      <c r="F6" s="7"/>
      <c r="G6" s="7"/>
      <c r="H6" s="7" t="s">
        <v>16</v>
      </c>
      <c r="I6" s="7" t="s">
        <v>17</v>
      </c>
      <c r="J6" s="7" t="s">
        <v>18</v>
      </c>
      <c r="K6" s="7" t="s">
        <v>19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="3" customFormat="1" ht="45" customHeight="1" spans="1:23">
      <c r="A7" s="7"/>
      <c r="B7" s="8">
        <v>1</v>
      </c>
      <c r="C7" s="8" t="s">
        <v>20</v>
      </c>
      <c r="D7" s="8">
        <v>3</v>
      </c>
      <c r="E7" s="9">
        <v>4</v>
      </c>
      <c r="F7" s="8">
        <v>5</v>
      </c>
      <c r="G7" s="8">
        <v>6</v>
      </c>
      <c r="H7" s="10">
        <v>7</v>
      </c>
      <c r="I7" s="8">
        <v>8</v>
      </c>
      <c r="J7" s="8">
        <v>9</v>
      </c>
      <c r="K7" s="8">
        <v>10</v>
      </c>
      <c r="L7" s="8" t="s">
        <v>21</v>
      </c>
      <c r="M7" s="8">
        <v>12</v>
      </c>
      <c r="N7" s="8">
        <v>13</v>
      </c>
      <c r="O7" s="8">
        <v>14</v>
      </c>
      <c r="P7" s="8">
        <v>15</v>
      </c>
      <c r="Q7" s="8" t="s">
        <v>22</v>
      </c>
      <c r="R7" s="8" t="s">
        <v>23</v>
      </c>
      <c r="S7" s="8">
        <v>18</v>
      </c>
      <c r="T7" s="8">
        <v>19</v>
      </c>
      <c r="U7" s="8">
        <v>20</v>
      </c>
      <c r="V7" s="8">
        <v>21</v>
      </c>
      <c r="W7" s="8">
        <v>22</v>
      </c>
    </row>
    <row r="8" s="1" customFormat="1" ht="45" customHeight="1" spans="1:23">
      <c r="A8" s="11" t="s">
        <v>24</v>
      </c>
      <c r="B8" s="12" t="s">
        <v>8</v>
      </c>
      <c r="C8" s="13">
        <f t="shared" ref="C8:V8" si="0">SUM(C9:C19)</f>
        <v>9721.83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1780</v>
      </c>
      <c r="H8" s="13">
        <f t="shared" si="0"/>
        <v>7941.83</v>
      </c>
      <c r="I8" s="13">
        <f t="shared" si="0"/>
        <v>0</v>
      </c>
      <c r="J8" s="13">
        <f t="shared" si="0"/>
        <v>0</v>
      </c>
      <c r="K8" s="13">
        <f t="shared" si="0"/>
        <v>89244</v>
      </c>
      <c r="L8" s="13">
        <f t="shared" si="0"/>
        <v>6966.28</v>
      </c>
      <c r="M8" s="13">
        <f t="shared" si="0"/>
        <v>0</v>
      </c>
      <c r="N8" s="13">
        <f t="shared" si="0"/>
        <v>0</v>
      </c>
      <c r="O8" s="13">
        <f t="shared" si="0"/>
        <v>674.74</v>
      </c>
      <c r="P8" s="13">
        <f t="shared" si="0"/>
        <v>6291.54</v>
      </c>
      <c r="Q8" s="34">
        <f>L8/C8</f>
        <v>0.716560565243375</v>
      </c>
      <c r="R8" s="13">
        <f t="shared" si="0"/>
        <v>2591.1</v>
      </c>
      <c r="S8" s="13">
        <f t="shared" si="0"/>
        <v>0</v>
      </c>
      <c r="T8" s="13">
        <f t="shared" si="0"/>
        <v>0</v>
      </c>
      <c r="U8" s="13">
        <f t="shared" si="0"/>
        <v>5.26</v>
      </c>
      <c r="V8" s="13">
        <f t="shared" si="0"/>
        <v>2585.84</v>
      </c>
      <c r="W8" s="14"/>
    </row>
    <row r="9" s="1" customFormat="1" ht="45" customHeight="1" spans="1:23">
      <c r="A9" s="14">
        <v>2080805</v>
      </c>
      <c r="B9" s="11" t="s">
        <v>25</v>
      </c>
      <c r="C9" s="15">
        <f t="shared" ref="C9:C19" si="1">D9+F9+G9+H9</f>
        <v>1789.01</v>
      </c>
      <c r="D9" s="16"/>
      <c r="E9" s="16"/>
      <c r="F9" s="17"/>
      <c r="G9" s="17">
        <v>1116</v>
      </c>
      <c r="H9" s="18">
        <v>673.01</v>
      </c>
      <c r="I9" s="12" t="s">
        <v>26</v>
      </c>
      <c r="J9" s="26" t="s">
        <v>27</v>
      </c>
      <c r="K9" s="27" t="s">
        <v>28</v>
      </c>
      <c r="L9" s="28">
        <f t="shared" ref="L9:L19" si="2">M9+N9+O9+P9</f>
        <v>1210.03</v>
      </c>
      <c r="M9" s="16"/>
      <c r="N9" s="16"/>
      <c r="O9" s="17">
        <v>614.01</v>
      </c>
      <c r="P9" s="16">
        <v>596.02</v>
      </c>
      <c r="Q9" s="34">
        <f t="shared" ref="Q9:Q19" si="3">L9/C9</f>
        <v>0.676368494306907</v>
      </c>
      <c r="R9" s="16">
        <f t="shared" ref="R9:R19" si="4">S9+U9+V9</f>
        <v>578.98</v>
      </c>
      <c r="S9" s="17"/>
      <c r="T9" s="17"/>
      <c r="U9" s="17">
        <v>1.99</v>
      </c>
      <c r="V9" s="17">
        <v>576.99</v>
      </c>
      <c r="W9" s="16"/>
    </row>
    <row r="10" s="1" customFormat="1" ht="35.25" customHeight="1" spans="1:23">
      <c r="A10" s="14">
        <v>2080805</v>
      </c>
      <c r="B10" s="11" t="s">
        <v>29</v>
      </c>
      <c r="C10" s="15">
        <f t="shared" si="1"/>
        <v>608.9</v>
      </c>
      <c r="D10" s="16"/>
      <c r="E10" s="16"/>
      <c r="F10" s="17"/>
      <c r="G10" s="17"/>
      <c r="H10" s="17">
        <v>608.9</v>
      </c>
      <c r="I10" s="12" t="s">
        <v>26</v>
      </c>
      <c r="J10" s="23" t="s">
        <v>30</v>
      </c>
      <c r="K10" s="29" t="s">
        <v>31</v>
      </c>
      <c r="L10" s="28">
        <f t="shared" si="2"/>
        <v>608.5</v>
      </c>
      <c r="M10" s="16"/>
      <c r="N10" s="16"/>
      <c r="O10" s="17"/>
      <c r="P10" s="16">
        <v>608.5</v>
      </c>
      <c r="Q10" s="34">
        <f t="shared" si="3"/>
        <v>0.999343077681064</v>
      </c>
      <c r="R10" s="16">
        <f t="shared" si="4"/>
        <v>0.4</v>
      </c>
      <c r="S10" s="17"/>
      <c r="T10" s="17"/>
      <c r="U10" s="17"/>
      <c r="V10" s="17">
        <v>0.4</v>
      </c>
      <c r="W10" s="16"/>
    </row>
    <row r="11" s="1" customFormat="1" ht="35.25" customHeight="1" spans="1:23">
      <c r="A11" s="19">
        <v>2080808</v>
      </c>
      <c r="B11" s="20" t="s">
        <v>32</v>
      </c>
      <c r="C11" s="15">
        <f t="shared" si="1"/>
        <v>171.15</v>
      </c>
      <c r="D11" s="16"/>
      <c r="E11" s="16"/>
      <c r="F11" s="17"/>
      <c r="G11" s="17">
        <v>21.15</v>
      </c>
      <c r="H11" s="17">
        <v>150</v>
      </c>
      <c r="I11" s="30"/>
      <c r="J11" s="31" t="s">
        <v>33</v>
      </c>
      <c r="K11" s="27">
        <v>44682</v>
      </c>
      <c r="L11" s="16">
        <f t="shared" si="2"/>
        <v>20.75</v>
      </c>
      <c r="M11" s="16"/>
      <c r="N11" s="16"/>
      <c r="O11" s="17">
        <v>20.75</v>
      </c>
      <c r="P11" s="16"/>
      <c r="Q11" s="34">
        <f t="shared" si="3"/>
        <v>0.121238679520888</v>
      </c>
      <c r="R11" s="16">
        <f t="shared" si="4"/>
        <v>150.4</v>
      </c>
      <c r="S11" s="17"/>
      <c r="T11" s="17"/>
      <c r="U11" s="17">
        <v>0.4</v>
      </c>
      <c r="V11" s="17">
        <v>150</v>
      </c>
      <c r="W11" s="16"/>
    </row>
    <row r="12" s="1" customFormat="1" ht="35.25" customHeight="1" spans="1:23">
      <c r="A12" s="16">
        <v>2080999</v>
      </c>
      <c r="B12" s="11" t="s">
        <v>34</v>
      </c>
      <c r="C12" s="15">
        <f t="shared" si="1"/>
        <v>5175.7</v>
      </c>
      <c r="D12" s="16"/>
      <c r="E12" s="16"/>
      <c r="F12" s="17"/>
      <c r="G12" s="17">
        <v>500</v>
      </c>
      <c r="H12" s="17">
        <v>4675.7</v>
      </c>
      <c r="I12" s="12" t="s">
        <v>35</v>
      </c>
      <c r="J12" s="32" t="s">
        <v>36</v>
      </c>
      <c r="K12" s="27" t="s">
        <v>28</v>
      </c>
      <c r="L12" s="28">
        <f t="shared" si="2"/>
        <v>3720.17</v>
      </c>
      <c r="M12" s="16"/>
      <c r="N12" s="16"/>
      <c r="O12" s="17"/>
      <c r="P12" s="16">
        <v>3720.17</v>
      </c>
      <c r="Q12" s="34">
        <f t="shared" si="3"/>
        <v>0.718776204184941</v>
      </c>
      <c r="R12" s="16">
        <f t="shared" si="4"/>
        <v>1455.53</v>
      </c>
      <c r="S12" s="17"/>
      <c r="T12" s="17"/>
      <c r="U12" s="17"/>
      <c r="V12" s="17">
        <v>1455.53</v>
      </c>
      <c r="W12" s="16"/>
    </row>
    <row r="13" s="1" customFormat="1" ht="35.25" customHeight="1" spans="1:23">
      <c r="A13" s="14">
        <v>2101401</v>
      </c>
      <c r="B13" s="21" t="s">
        <v>37</v>
      </c>
      <c r="C13" s="22">
        <f t="shared" si="1"/>
        <v>225.2</v>
      </c>
      <c r="D13" s="16"/>
      <c r="E13" s="16"/>
      <c r="F13" s="17"/>
      <c r="G13" s="17"/>
      <c r="H13" s="17">
        <v>225.2</v>
      </c>
      <c r="I13" s="30" t="s">
        <v>38</v>
      </c>
      <c r="J13" s="26" t="s">
        <v>39</v>
      </c>
      <c r="K13" s="27" t="s">
        <v>40</v>
      </c>
      <c r="L13" s="16">
        <f t="shared" si="2"/>
        <v>156.6</v>
      </c>
      <c r="M13" s="16"/>
      <c r="N13" s="16"/>
      <c r="O13" s="17"/>
      <c r="P13" s="16">
        <v>156.6</v>
      </c>
      <c r="Q13" s="34">
        <f t="shared" si="3"/>
        <v>0.69538188277087</v>
      </c>
      <c r="R13" s="16">
        <f t="shared" si="4"/>
        <v>68.7</v>
      </c>
      <c r="S13" s="17"/>
      <c r="T13" s="17"/>
      <c r="U13" s="17"/>
      <c r="V13" s="17">
        <v>68.7</v>
      </c>
      <c r="W13" s="16"/>
    </row>
    <row r="14" s="1" customFormat="1" ht="45" customHeight="1" spans="1:23">
      <c r="A14" s="16">
        <v>2080901</v>
      </c>
      <c r="B14" s="23" t="s">
        <v>41</v>
      </c>
      <c r="C14" s="15">
        <f t="shared" si="1"/>
        <v>874.6</v>
      </c>
      <c r="D14" s="16"/>
      <c r="E14" s="16"/>
      <c r="F14" s="17"/>
      <c r="G14" s="17"/>
      <c r="H14" s="17">
        <v>874.6</v>
      </c>
      <c r="I14" s="12" t="s">
        <v>35</v>
      </c>
      <c r="J14" s="12" t="s">
        <v>42</v>
      </c>
      <c r="K14" s="27" t="s">
        <v>43</v>
      </c>
      <c r="L14" s="28">
        <f t="shared" si="2"/>
        <v>650.24</v>
      </c>
      <c r="M14" s="16"/>
      <c r="N14" s="16"/>
      <c r="O14" s="17"/>
      <c r="P14" s="16">
        <v>650.24</v>
      </c>
      <c r="Q14" s="34">
        <f t="shared" si="3"/>
        <v>0.743471301166247</v>
      </c>
      <c r="R14" s="16">
        <f t="shared" si="4"/>
        <v>59.81</v>
      </c>
      <c r="S14" s="17"/>
      <c r="T14" s="17"/>
      <c r="U14" s="17"/>
      <c r="V14" s="17">
        <v>59.81</v>
      </c>
      <c r="W14" s="16"/>
    </row>
    <row r="15" s="1" customFormat="1" ht="35.25" customHeight="1" spans="1:23">
      <c r="A15" s="16">
        <v>2080902</v>
      </c>
      <c r="B15" s="24" t="s">
        <v>44</v>
      </c>
      <c r="C15" s="15">
        <f t="shared" si="1"/>
        <v>297.03</v>
      </c>
      <c r="D15" s="16"/>
      <c r="E15" s="16"/>
      <c r="F15" s="17"/>
      <c r="G15" s="17"/>
      <c r="H15" s="17">
        <v>297.03</v>
      </c>
      <c r="I15" s="30" t="s">
        <v>38</v>
      </c>
      <c r="J15" s="12" t="s">
        <v>45</v>
      </c>
      <c r="K15" s="27" t="s">
        <v>43</v>
      </c>
      <c r="L15" s="28">
        <f t="shared" si="2"/>
        <v>135.18</v>
      </c>
      <c r="M15" s="16"/>
      <c r="N15" s="16"/>
      <c r="O15" s="17"/>
      <c r="P15" s="16">
        <v>135.18</v>
      </c>
      <c r="Q15" s="34">
        <f t="shared" si="3"/>
        <v>0.455105544894455</v>
      </c>
      <c r="R15" s="16">
        <f t="shared" si="4"/>
        <v>161.85</v>
      </c>
      <c r="S15" s="17"/>
      <c r="T15" s="17"/>
      <c r="U15" s="17"/>
      <c r="V15" s="17">
        <v>161.85</v>
      </c>
      <c r="W15" s="16"/>
    </row>
    <row r="16" s="1" customFormat="1" ht="37" customHeight="1" spans="1:23">
      <c r="A16" s="16">
        <v>2080903</v>
      </c>
      <c r="B16" s="23" t="s">
        <v>46</v>
      </c>
      <c r="C16" s="15">
        <f t="shared" si="1"/>
        <v>0.9</v>
      </c>
      <c r="D16" s="16"/>
      <c r="E16" s="16"/>
      <c r="F16" s="17"/>
      <c r="G16" s="17"/>
      <c r="H16" s="17">
        <v>0.9</v>
      </c>
      <c r="I16" s="30" t="s">
        <v>38</v>
      </c>
      <c r="J16" s="31" t="s">
        <v>47</v>
      </c>
      <c r="K16" s="27">
        <v>44562</v>
      </c>
      <c r="L16" s="28">
        <f t="shared" si="2"/>
        <v>0.9</v>
      </c>
      <c r="M16" s="16"/>
      <c r="N16" s="16"/>
      <c r="O16" s="17"/>
      <c r="P16" s="16">
        <v>0.9</v>
      </c>
      <c r="Q16" s="34">
        <f t="shared" si="3"/>
        <v>1</v>
      </c>
      <c r="R16" s="16">
        <f t="shared" si="4"/>
        <v>0</v>
      </c>
      <c r="S16" s="17"/>
      <c r="T16" s="17"/>
      <c r="U16" s="17"/>
      <c r="V16" s="17"/>
      <c r="W16" s="16"/>
    </row>
    <row r="17" s="1" customFormat="1" ht="35.25" customHeight="1" spans="1:23">
      <c r="A17" s="16">
        <v>2080905</v>
      </c>
      <c r="B17" s="23" t="s">
        <v>48</v>
      </c>
      <c r="C17" s="15">
        <f t="shared" si="1"/>
        <v>304.28</v>
      </c>
      <c r="D17" s="16"/>
      <c r="E17" s="16"/>
      <c r="F17" s="17"/>
      <c r="G17" s="17">
        <v>102.85</v>
      </c>
      <c r="H17" s="17">
        <v>201.43</v>
      </c>
      <c r="I17" s="12" t="s">
        <v>35</v>
      </c>
      <c r="J17" s="32" t="s">
        <v>49</v>
      </c>
      <c r="K17" s="27" t="s">
        <v>50</v>
      </c>
      <c r="L17" s="28">
        <f t="shared" si="2"/>
        <v>201.73</v>
      </c>
      <c r="M17" s="16"/>
      <c r="N17" s="16"/>
      <c r="O17" s="17"/>
      <c r="P17" s="16">
        <v>201.73</v>
      </c>
      <c r="Q17" s="34">
        <f t="shared" si="3"/>
        <v>0.662974891547259</v>
      </c>
      <c r="R17" s="16">
        <f t="shared" si="4"/>
        <v>102.55</v>
      </c>
      <c r="S17" s="17"/>
      <c r="T17" s="17"/>
      <c r="U17" s="17">
        <v>2.85</v>
      </c>
      <c r="V17" s="17">
        <v>99.7</v>
      </c>
      <c r="W17" s="16"/>
    </row>
    <row r="18" s="1" customFormat="1" ht="35.25" customHeight="1" spans="1:23">
      <c r="A18" s="16">
        <v>2080999</v>
      </c>
      <c r="B18" s="25" t="s">
        <v>51</v>
      </c>
      <c r="C18" s="15">
        <f t="shared" si="1"/>
        <v>107.5</v>
      </c>
      <c r="D18" s="16"/>
      <c r="E18" s="16"/>
      <c r="F18" s="16"/>
      <c r="G18" s="16"/>
      <c r="H18" s="17">
        <v>107.5</v>
      </c>
      <c r="I18" s="12" t="s">
        <v>35</v>
      </c>
      <c r="J18" s="12" t="s">
        <v>52</v>
      </c>
      <c r="K18" s="27" t="s">
        <v>40</v>
      </c>
      <c r="L18" s="28">
        <f t="shared" si="2"/>
        <v>103</v>
      </c>
      <c r="M18" s="16"/>
      <c r="N18" s="16"/>
      <c r="O18" s="16"/>
      <c r="P18" s="16">
        <v>103</v>
      </c>
      <c r="Q18" s="34">
        <f t="shared" si="3"/>
        <v>0.958139534883721</v>
      </c>
      <c r="R18" s="16">
        <f t="shared" si="4"/>
        <v>4.5</v>
      </c>
      <c r="S18" s="17"/>
      <c r="T18" s="17"/>
      <c r="U18" s="17"/>
      <c r="V18" s="17">
        <v>4.5</v>
      </c>
      <c r="W18" s="16"/>
    </row>
    <row r="19" s="1" customFormat="1" ht="35.25" customHeight="1" spans="1:23">
      <c r="A19" s="16">
        <v>2082804</v>
      </c>
      <c r="B19" s="11" t="s">
        <v>53</v>
      </c>
      <c r="C19" s="15">
        <f t="shared" si="1"/>
        <v>167.56</v>
      </c>
      <c r="D19" s="16"/>
      <c r="E19" s="16"/>
      <c r="F19" s="17"/>
      <c r="G19" s="17">
        <v>40</v>
      </c>
      <c r="H19" s="17">
        <v>127.56</v>
      </c>
      <c r="I19" s="12" t="s">
        <v>54</v>
      </c>
      <c r="J19" s="33" t="s">
        <v>55</v>
      </c>
      <c r="K19" s="29" t="s">
        <v>28</v>
      </c>
      <c r="L19" s="16">
        <f t="shared" si="2"/>
        <v>159.18</v>
      </c>
      <c r="M19" s="16"/>
      <c r="N19" s="16"/>
      <c r="O19" s="17">
        <v>39.98</v>
      </c>
      <c r="P19" s="16">
        <v>119.2</v>
      </c>
      <c r="Q19" s="34">
        <f t="shared" si="3"/>
        <v>0.949988063977083</v>
      </c>
      <c r="R19" s="16">
        <f t="shared" si="4"/>
        <v>8.38</v>
      </c>
      <c r="S19" s="17"/>
      <c r="T19" s="17"/>
      <c r="U19" s="17">
        <v>0.02</v>
      </c>
      <c r="V19" s="17">
        <v>8.36</v>
      </c>
      <c r="W19" s="16"/>
    </row>
  </sheetData>
  <mergeCells count="24">
    <mergeCell ref="A2:W2"/>
    <mergeCell ref="G3:J3"/>
    <mergeCell ref="C4:K4"/>
    <mergeCell ref="L4:Q4"/>
    <mergeCell ref="R4:V4"/>
    <mergeCell ref="D5:E5"/>
    <mergeCell ref="H5:K5"/>
    <mergeCell ref="A4:A7"/>
    <mergeCell ref="B4:B6"/>
    <mergeCell ref="C5:C6"/>
    <mergeCell ref="F5:F6"/>
    <mergeCell ref="G5:G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</mergeCells>
  <pageMargins left="0.75" right="0.75" top="1" bottom="1" header="0.5" footer="0.5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2022-09-22T01:47:00Z</dcterms:created>
  <dcterms:modified xsi:type="dcterms:W3CDTF">2022-09-22T03:28:00Z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47505BC632E647FBBE80E738D2FB8581</vt:lpwstr>
  </property>
  <property fmtid="{D5CDD505-2E9C-101B-9397-08002B2CF9AE}" pid="3" name="KSOProductBuildVer">
    <vt:lpwstr>2052-11.1.0.12358</vt:lpwstr>
  </property>
</Properties>
</file>